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C2D8301E-C75D-4146-96C0-F2B8735B72DE}" xr6:coauthVersionLast="47" xr6:coauthVersionMax="47" xr10:uidLastSave="{00000000-0000-0000-0000-000000000000}"/>
  <bookViews>
    <workbookView xWindow="-108" yWindow="-108" windowWidth="23256" windowHeight="12456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G10" i="5"/>
  <c r="H10" i="5" s="1"/>
  <c r="N9" i="4"/>
  <c r="I8" i="4"/>
  <c r="N7" i="4"/>
  <c r="I7" i="4"/>
  <c r="I6" i="4"/>
  <c r="D6" i="4"/>
  <c r="N5" i="4"/>
  <c r="I5" i="4"/>
  <c r="M11" i="4"/>
  <c r="M10" i="4"/>
  <c r="M8" i="4"/>
  <c r="H8" i="4"/>
  <c r="D8" i="5"/>
  <c r="M7" i="4"/>
  <c r="C7" i="4"/>
  <c r="D6" i="5"/>
  <c r="E6" i="5" s="1"/>
  <c r="C6" i="4"/>
  <c r="M5" i="4"/>
  <c r="D12" i="4"/>
  <c r="N10" i="4"/>
  <c r="I10" i="4"/>
  <c r="G9" i="5"/>
  <c r="H9" i="5" s="1"/>
  <c r="N8" i="4"/>
  <c r="D8" i="4"/>
  <c r="D7" i="4"/>
  <c r="N6" i="4"/>
  <c r="H11" i="4"/>
  <c r="H9" i="4"/>
  <c r="D9" i="5"/>
  <c r="H7" i="4"/>
  <c r="H6" i="4"/>
  <c r="H5" i="4"/>
  <c r="G7" i="5"/>
  <c r="H7" i="5" s="1"/>
  <c r="I12" i="4"/>
  <c r="G11" i="5"/>
  <c r="H11" i="5" s="1"/>
  <c r="M6" i="4"/>
  <c r="I9" i="4"/>
  <c r="D11" i="5"/>
  <c r="E11" i="5" s="1"/>
  <c r="D10" i="5"/>
  <c r="E10" i="5" s="1"/>
  <c r="H12" i="4"/>
  <c r="D12" i="5"/>
  <c r="E12" i="5" s="1"/>
  <c r="H10" i="4"/>
  <c r="I11" i="4"/>
  <c r="I13" i="5"/>
  <c r="I12" i="5"/>
  <c r="I11" i="5"/>
  <c r="I10" i="5"/>
  <c r="I9" i="5"/>
  <c r="I8" i="5"/>
  <c r="I7" i="5"/>
  <c r="I6" i="5"/>
  <c r="I5" i="5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N12" i="4"/>
  <c r="M12" i="4"/>
  <c r="M9" i="4"/>
  <c r="G6" i="5" l="1"/>
  <c r="H6" i="5" s="1"/>
  <c r="G12" i="5"/>
  <c r="H12" i="5" s="1"/>
  <c r="C8" i="4"/>
  <c r="N13" i="4"/>
  <c r="D5" i="4"/>
  <c r="M13" i="4"/>
  <c r="D10" i="4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6" i="5"/>
  <c r="K6" i="5" s="1"/>
  <c r="J10" i="5"/>
  <c r="K10" i="5" s="1"/>
  <c r="E8" i="5"/>
  <c r="J11" i="5"/>
  <c r="K11" i="5" s="1"/>
  <c r="E9" i="5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J12" i="5" l="1"/>
  <c r="K12" i="5" s="1"/>
  <c r="D13" i="4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<sst xmlns="http://schemas.openxmlformats.org/spreadsheetml/2006/main" count="7308" uniqueCount="652">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</sst>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tabSelected="1" zoomScale="96" zoomScaleNormal="96" workbookViewId="0">
      <pane xSplit="9" ySplit="6" topLeftCell="J489" activePane="bottomRight" state="frozen"/>
      <selection pane="topRight" activeCell="J1" sqref="J1"/>
      <selection pane="bottomLeft" activeCell="A7" sqref="A7"/>
      <selection pane="bottomRight" activeCell="J491" sqref="J491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1425</v>
      </c>
      <c r="L3" s="9">
        <f t="shared" si="0"/>
        <v>1003</v>
      </c>
      <c r="M3" s="9">
        <f t="shared" si="0"/>
        <v>1959</v>
      </c>
      <c r="N3" s="9">
        <f t="shared" si="0"/>
        <v>1914</v>
      </c>
      <c r="O3" s="9">
        <f t="shared" si="0"/>
        <v>2410</v>
      </c>
      <c r="P3" s="9">
        <f t="shared" si="0"/>
        <v>1276</v>
      </c>
      <c r="Q3" s="9">
        <f t="shared" si="0"/>
        <v>994</v>
      </c>
      <c r="R3" s="9">
        <f t="shared" si="0"/>
        <v>214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11195</v>
      </c>
      <c r="X3" s="9">
        <f t="shared" si="0"/>
        <v>26</v>
      </c>
      <c r="Y3" s="9">
        <f t="shared" si="0"/>
        <v>9</v>
      </c>
      <c r="Z3" s="9">
        <f t="shared" si="0"/>
        <v>24</v>
      </c>
      <c r="AA3" s="9">
        <f t="shared" si="0"/>
        <v>13</v>
      </c>
      <c r="AB3" s="9">
        <f t="shared" si="0"/>
        <v>27</v>
      </c>
      <c r="AC3" s="9">
        <f t="shared" si="0"/>
        <v>51</v>
      </c>
      <c r="AD3" s="9">
        <f t="shared" si="0"/>
        <v>15</v>
      </c>
      <c r="AE3" s="9">
        <f t="shared" si="0"/>
        <v>9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174</v>
      </c>
      <c r="AK3" s="19">
        <f t="shared" si="0"/>
        <v>1067</v>
      </c>
      <c r="AL3" s="9">
        <f t="shared" si="0"/>
        <v>932</v>
      </c>
      <c r="AM3" s="9">
        <f t="shared" si="0"/>
        <v>1790</v>
      </c>
      <c r="AN3" s="9">
        <f t="shared" si="0"/>
        <v>1721</v>
      </c>
      <c r="AO3" s="9">
        <f t="shared" si="0"/>
        <v>2223</v>
      </c>
      <c r="AP3" s="9">
        <f t="shared" ref="AP3:BU3" si="1">SUBTOTAL(9,AP7:AP957)</f>
        <v>1164</v>
      </c>
      <c r="AQ3" s="9">
        <f t="shared" si="1"/>
        <v>931</v>
      </c>
      <c r="AR3" s="9">
        <f t="shared" si="1"/>
        <v>220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10048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4</v>
      </c>
      <c r="Q8" s="2">
        <v>0</v>
      </c>
      <c r="R8" s="2">
        <v>0</v>
      </c>
      <c r="V8" s="16"/>
      <c r="W8" s="18">
        <f t="shared" si="3"/>
        <v>4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4</v>
      </c>
      <c r="AQ8" s="2">
        <v>0</v>
      </c>
      <c r="AR8" s="2">
        <v>0</v>
      </c>
      <c r="AV8" s="16"/>
      <c r="AW8" s="18">
        <f t="shared" si="5"/>
        <v>4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Q10" s="2">
        <v>2</v>
      </c>
      <c r="R10" s="2">
        <v>0</v>
      </c>
      <c r="V10" s="16"/>
      <c r="W10" s="18">
        <f t="shared" si="3"/>
        <v>280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Q10" s="2">
        <v>1</v>
      </c>
      <c r="AR10" s="2">
        <v>0</v>
      </c>
      <c r="AV10" s="16"/>
      <c r="AW10" s="18">
        <f t="shared" si="5"/>
        <v>236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Q22" s="2">
        <v>46</v>
      </c>
      <c r="R22" s="2">
        <v>0</v>
      </c>
      <c r="V22" s="16"/>
      <c r="W22" s="18">
        <f t="shared" si="3"/>
        <v>77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Q22" s="2">
        <v>47</v>
      </c>
      <c r="AR22" s="2">
        <v>0</v>
      </c>
      <c r="AV22" s="16"/>
      <c r="AW22" s="18">
        <f t="shared" si="5"/>
        <v>69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V24" s="16"/>
      <c r="W24" s="18">
        <f t="shared" si="3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V24" s="16"/>
      <c r="AW24" s="18">
        <f t="shared" si="5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99</v>
      </c>
      <c r="Q26" s="2">
        <v>84</v>
      </c>
      <c r="R26" s="2">
        <v>19</v>
      </c>
      <c r="V26" s="16"/>
      <c r="W26" s="18">
        <f t="shared" si="3"/>
        <v>264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3</v>
      </c>
      <c r="AE26" s="2">
        <v>1</v>
      </c>
      <c r="AI26" s="16"/>
      <c r="AJ26" s="18">
        <f t="shared" si="4"/>
        <v>4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96</v>
      </c>
      <c r="AQ26" s="2">
        <v>78</v>
      </c>
      <c r="AR26" s="2">
        <v>19</v>
      </c>
      <c r="AV26" s="16"/>
      <c r="AW26" s="18">
        <f t="shared" si="5"/>
        <v>254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R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V47" s="16"/>
      <c r="W47" s="18">
        <f t="shared" si="3"/>
        <v>1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1</v>
      </c>
      <c r="AQ47" s="2">
        <v>0</v>
      </c>
      <c r="AR47" s="2">
        <v>0</v>
      </c>
      <c r="AV47" s="16"/>
      <c r="AW47" s="18">
        <f t="shared" si="5"/>
        <v>1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Q48" s="2">
        <v>3</v>
      </c>
      <c r="R48" s="2">
        <v>0</v>
      </c>
      <c r="V48" s="16"/>
      <c r="W48" s="18">
        <f t="shared" si="3"/>
        <v>37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Q48" s="2">
        <v>2</v>
      </c>
      <c r="AR48" s="2">
        <v>0</v>
      </c>
      <c r="AV48" s="16"/>
      <c r="AW48" s="18">
        <f t="shared" si="5"/>
        <v>30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1</v>
      </c>
      <c r="Q58" s="2">
        <v>1</v>
      </c>
      <c r="R58" s="2">
        <v>0</v>
      </c>
      <c r="V58" s="16"/>
      <c r="W58" s="18">
        <f t="shared" si="3"/>
        <v>7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1</v>
      </c>
      <c r="AQ58" s="2">
        <v>0</v>
      </c>
      <c r="AR58" s="2">
        <v>0</v>
      </c>
      <c r="AV58" s="16"/>
      <c r="AW58" s="18">
        <f t="shared" si="5"/>
        <v>6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R59" s="2">
        <v>0</v>
      </c>
      <c r="V59" s="16"/>
      <c r="W59" s="18">
        <f t="shared" si="3"/>
        <v>1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1</v>
      </c>
      <c r="AR59" s="2">
        <v>0</v>
      </c>
      <c r="AV59" s="16"/>
      <c r="AW59" s="18">
        <f t="shared" si="5"/>
        <v>1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Q60" s="2">
        <v>0</v>
      </c>
      <c r="R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Q60" s="2">
        <v>0</v>
      </c>
      <c r="AR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R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V70" s="16"/>
      <c r="W70" s="18">
        <f t="shared" si="3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V91" s="16"/>
      <c r="W91" s="18">
        <f t="shared" si="10"/>
        <v>1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0</v>
      </c>
      <c r="AR91" s="2">
        <v>0</v>
      </c>
      <c r="AV91" s="16"/>
      <c r="AW91" s="18">
        <f t="shared" si="12"/>
        <v>1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8</v>
      </c>
      <c r="Q92" s="2">
        <v>1</v>
      </c>
      <c r="R92" s="2">
        <v>0</v>
      </c>
      <c r="V92" s="16"/>
      <c r="W92" s="18">
        <f t="shared" si="10"/>
        <v>54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7</v>
      </c>
      <c r="AQ92" s="2">
        <v>1</v>
      </c>
      <c r="AR92" s="2">
        <v>0</v>
      </c>
      <c r="AV92" s="16"/>
      <c r="AW92" s="18">
        <f t="shared" si="12"/>
        <v>53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8</v>
      </c>
      <c r="Q95" s="2">
        <v>3</v>
      </c>
      <c r="R95" s="2">
        <v>2</v>
      </c>
      <c r="V95" s="16"/>
      <c r="W95" s="18">
        <f t="shared" si="10"/>
        <v>41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8</v>
      </c>
      <c r="AQ95" s="2">
        <v>3</v>
      </c>
      <c r="AR95" s="2">
        <v>2</v>
      </c>
      <c r="AV95" s="16"/>
      <c r="AW95" s="18">
        <f t="shared" si="12"/>
        <v>41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5</v>
      </c>
      <c r="Q98" s="2">
        <v>0</v>
      </c>
      <c r="R98" s="2">
        <v>0</v>
      </c>
      <c r="V98" s="16"/>
      <c r="W98" s="18">
        <f t="shared" si="10"/>
        <v>5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5</v>
      </c>
      <c r="AQ98" s="2">
        <v>0</v>
      </c>
      <c r="AR98" s="2">
        <v>0</v>
      </c>
      <c r="AV98" s="16"/>
      <c r="AW98" s="18">
        <f t="shared" si="12"/>
        <v>5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Q99" s="2">
        <v>0</v>
      </c>
      <c r="R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Q99" s="2">
        <v>0</v>
      </c>
      <c r="AR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Q101" s="2">
        <v>0</v>
      </c>
      <c r="R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Q101" s="2">
        <v>0</v>
      </c>
      <c r="AR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Q113" s="2">
        <v>0</v>
      </c>
      <c r="R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Q113" s="2">
        <v>0</v>
      </c>
      <c r="AR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Q122" s="2">
        <v>0</v>
      </c>
      <c r="R122" s="2">
        <v>0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Q122" s="2">
        <v>0</v>
      </c>
      <c r="AR122" s="2">
        <v>0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Q124" s="2">
        <v>0</v>
      </c>
      <c r="R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Q124" s="2">
        <v>0</v>
      </c>
      <c r="AR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Q130" s="2">
        <v>0</v>
      </c>
      <c r="R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Q130" s="2">
        <v>0</v>
      </c>
      <c r="AR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Q133" s="2">
        <v>0</v>
      </c>
      <c r="R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Q133" s="2">
        <v>0</v>
      </c>
      <c r="AR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Q134" s="2">
        <v>0</v>
      </c>
      <c r="R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D134" s="2">
        <v>0</v>
      </c>
      <c r="AE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Q134" s="2">
        <v>0</v>
      </c>
      <c r="AR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Q136" s="2">
        <v>0</v>
      </c>
      <c r="R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Q136" s="2">
        <v>0</v>
      </c>
      <c r="AR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Q137" s="2">
        <v>0</v>
      </c>
      <c r="R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Q137" s="2">
        <v>0</v>
      </c>
      <c r="AR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Q149" s="2">
        <v>0</v>
      </c>
      <c r="R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Q149" s="2">
        <v>0</v>
      </c>
      <c r="AR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Q150" s="2">
        <v>0</v>
      </c>
      <c r="R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Q150" s="2">
        <v>0</v>
      </c>
      <c r="AR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Q151" s="2">
        <v>0</v>
      </c>
      <c r="R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Q151" s="2">
        <v>0</v>
      </c>
      <c r="AR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Q153" s="2">
        <v>0</v>
      </c>
      <c r="R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Q153" s="2">
        <v>0</v>
      </c>
      <c r="AR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Q155" s="2">
        <v>0</v>
      </c>
      <c r="R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Q155" s="2">
        <v>0</v>
      </c>
      <c r="AR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Q156" s="2">
        <v>0</v>
      </c>
      <c r="R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Q156" s="2">
        <v>0</v>
      </c>
      <c r="AR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Q157" s="2">
        <v>0</v>
      </c>
      <c r="R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Q157" s="2">
        <v>0</v>
      </c>
      <c r="AR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27</v>
      </c>
      <c r="Q196" s="2">
        <v>39</v>
      </c>
      <c r="R196" s="2">
        <v>0</v>
      </c>
      <c r="V196" s="16"/>
      <c r="W196" s="18">
        <f t="shared" si="17"/>
        <v>95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25</v>
      </c>
      <c r="AQ196" s="2">
        <v>39</v>
      </c>
      <c r="AR196" s="2">
        <v>0</v>
      </c>
      <c r="AV196" s="16"/>
      <c r="AW196" s="18">
        <f t="shared" si="19"/>
        <v>90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Q198" s="2">
        <v>0</v>
      </c>
      <c r="R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Q198" s="2">
        <v>0</v>
      </c>
      <c r="AR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Q199" s="2">
        <v>0</v>
      </c>
      <c r="R199" s="2">
        <v>2</v>
      </c>
      <c r="V199" s="16"/>
      <c r="W199" s="18">
        <f t="shared" ref="W199:W261" si="24">SUM(K199:V199)</f>
        <v>23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Q199" s="2">
        <v>0</v>
      </c>
      <c r="AR199" s="2">
        <v>2</v>
      </c>
      <c r="AV199" s="16"/>
      <c r="AW199" s="18">
        <f t="shared" ref="AW199:AW261" si="26">SUM(AK199:AV199)</f>
        <v>20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Q202" s="2">
        <v>0</v>
      </c>
      <c r="R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Q202" s="2">
        <v>0</v>
      </c>
      <c r="AR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206</v>
      </c>
      <c r="Q206" s="2">
        <v>0</v>
      </c>
      <c r="R206" s="2">
        <v>0</v>
      </c>
      <c r="V206" s="16"/>
      <c r="W206" s="18">
        <f t="shared" si="24"/>
        <v>206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195</v>
      </c>
      <c r="AQ206" s="2">
        <v>0</v>
      </c>
      <c r="AR206" s="2">
        <v>0</v>
      </c>
      <c r="AV206" s="16"/>
      <c r="AW206" s="18">
        <f t="shared" si="26"/>
        <v>195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Q210" s="2">
        <v>0</v>
      </c>
      <c r="R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Q210" s="2">
        <v>0</v>
      </c>
      <c r="AR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>
        <v>0</v>
      </c>
      <c r="R247" s="2">
        <v>0</v>
      </c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>
        <v>0</v>
      </c>
      <c r="AR247" s="2">
        <v>0</v>
      </c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R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R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Q261" s="2">
        <v>0</v>
      </c>
      <c r="R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Q261" s="2">
        <v>0</v>
      </c>
      <c r="AR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3</v>
      </c>
      <c r="R270" s="2">
        <v>0</v>
      </c>
      <c r="S270" s="2"/>
      <c r="T270" s="2"/>
      <c r="U270" s="2"/>
      <c r="V270" s="16"/>
      <c r="W270" s="18">
        <f t="shared" si="38"/>
        <v>4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2</v>
      </c>
      <c r="AR270" s="2">
        <v>0</v>
      </c>
      <c r="AS270" s="2"/>
      <c r="AT270" s="2"/>
      <c r="AU270" s="2"/>
      <c r="AV270" s="16"/>
      <c r="AW270" s="18">
        <f t="shared" si="40"/>
        <v>2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Q281" s="2">
        <v>0</v>
      </c>
      <c r="R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Q281" s="2">
        <v>0</v>
      </c>
      <c r="AR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Q282" s="2">
        <v>0</v>
      </c>
      <c r="R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Q282" s="2">
        <v>0</v>
      </c>
      <c r="AR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264</v>
      </c>
      <c r="L291" s="2">
        <v>188</v>
      </c>
      <c r="M291" s="2">
        <v>104</v>
      </c>
      <c r="N291" s="2">
        <v>38</v>
      </c>
      <c r="O291" s="2">
        <v>27</v>
      </c>
      <c r="P291" s="2">
        <v>58</v>
      </c>
      <c r="Q291" s="2">
        <v>151</v>
      </c>
      <c r="R291" s="2">
        <v>72</v>
      </c>
      <c r="S291" s="2"/>
      <c r="T291" s="2"/>
      <c r="U291" s="2"/>
      <c r="V291" s="16"/>
      <c r="W291" s="18">
        <f t="shared" si="38"/>
        <v>902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3</v>
      </c>
      <c r="AF291" s="2"/>
      <c r="AG291" s="2"/>
      <c r="AH291" s="2"/>
      <c r="AI291" s="16"/>
      <c r="AJ291" s="18">
        <f t="shared" si="39"/>
        <v>3</v>
      </c>
      <c r="AK291" s="15">
        <v>198</v>
      </c>
      <c r="AL291" s="2">
        <v>186</v>
      </c>
      <c r="AM291" s="2">
        <v>98</v>
      </c>
      <c r="AN291" s="2">
        <v>38</v>
      </c>
      <c r="AO291" s="2">
        <v>25</v>
      </c>
      <c r="AP291" s="2">
        <v>53</v>
      </c>
      <c r="AQ291" s="2">
        <v>147</v>
      </c>
      <c r="AR291" s="2">
        <v>76</v>
      </c>
      <c r="AS291" s="2"/>
      <c r="AT291" s="2"/>
      <c r="AU291" s="2"/>
      <c r="AV291" s="16"/>
      <c r="AW291" s="18">
        <f t="shared" si="40"/>
        <v>821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5</v>
      </c>
      <c r="P292" s="2">
        <v>13</v>
      </c>
      <c r="Q292" s="2">
        <v>9</v>
      </c>
      <c r="R292" s="2">
        <v>3</v>
      </c>
      <c r="V292" s="16"/>
      <c r="W292" s="18">
        <f t="shared" si="38"/>
        <v>146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7</v>
      </c>
      <c r="AP292" s="2">
        <v>13</v>
      </c>
      <c r="AQ292" s="2">
        <v>8</v>
      </c>
      <c r="AR292" s="2">
        <v>3</v>
      </c>
      <c r="AV292" s="16"/>
      <c r="AW292" s="18">
        <f t="shared" si="40"/>
        <v>129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163</v>
      </c>
      <c r="L293" s="2">
        <v>72</v>
      </c>
      <c r="M293" s="2">
        <v>26</v>
      </c>
      <c r="N293" s="2">
        <v>3</v>
      </c>
      <c r="O293" s="2">
        <v>44</v>
      </c>
      <c r="P293" s="2">
        <v>23</v>
      </c>
      <c r="Q293" s="2">
        <v>19</v>
      </c>
      <c r="R293" s="2">
        <v>2</v>
      </c>
      <c r="V293" s="16"/>
      <c r="W293" s="18">
        <f t="shared" si="38"/>
        <v>352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I293" s="16"/>
      <c r="AJ293" s="18">
        <f t="shared" si="39"/>
        <v>0</v>
      </c>
      <c r="AK293" s="15">
        <v>126</v>
      </c>
      <c r="AL293" s="2">
        <v>68</v>
      </c>
      <c r="AM293" s="2">
        <v>22</v>
      </c>
      <c r="AN293" s="2">
        <v>2</v>
      </c>
      <c r="AO293" s="2">
        <v>38</v>
      </c>
      <c r="AP293" s="2">
        <v>23</v>
      </c>
      <c r="AQ293" s="2">
        <v>18</v>
      </c>
      <c r="AR293" s="2">
        <v>1</v>
      </c>
      <c r="AV293" s="16"/>
      <c r="AW293" s="18">
        <f t="shared" si="40"/>
        <v>298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84</v>
      </c>
      <c r="L294" s="2">
        <v>121</v>
      </c>
      <c r="M294" s="2">
        <v>9</v>
      </c>
      <c r="N294" s="2">
        <v>22</v>
      </c>
      <c r="O294" s="2">
        <v>7</v>
      </c>
      <c r="P294" s="2">
        <v>14</v>
      </c>
      <c r="Q294" s="2">
        <v>13</v>
      </c>
      <c r="R294" s="2">
        <v>0</v>
      </c>
      <c r="V294" s="16"/>
      <c r="W294" s="18">
        <f t="shared" si="38"/>
        <v>270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I294" s="16"/>
      <c r="AJ294" s="18">
        <f t="shared" si="39"/>
        <v>0</v>
      </c>
      <c r="AK294" s="15">
        <v>60</v>
      </c>
      <c r="AL294" s="2">
        <v>118</v>
      </c>
      <c r="AM294" s="2">
        <v>10</v>
      </c>
      <c r="AN294" s="2">
        <v>22</v>
      </c>
      <c r="AO294" s="2">
        <v>7</v>
      </c>
      <c r="AP294" s="2">
        <v>9</v>
      </c>
      <c r="AQ294" s="2">
        <v>12</v>
      </c>
      <c r="AR294" s="2">
        <v>0</v>
      </c>
      <c r="AV294" s="16"/>
      <c r="AW294" s="18">
        <f t="shared" si="40"/>
        <v>238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48</v>
      </c>
      <c r="L295" s="2">
        <v>10</v>
      </c>
      <c r="M295" s="2">
        <v>20</v>
      </c>
      <c r="N295" s="2">
        <v>6</v>
      </c>
      <c r="O295" s="2">
        <v>6</v>
      </c>
      <c r="P295" s="2">
        <v>4</v>
      </c>
      <c r="Q295" s="2">
        <v>0</v>
      </c>
      <c r="R295" s="2">
        <v>1</v>
      </c>
      <c r="V295" s="16"/>
      <c r="W295" s="18">
        <f t="shared" si="38"/>
        <v>95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I295" s="16"/>
      <c r="AJ295" s="18">
        <f t="shared" si="39"/>
        <v>0</v>
      </c>
      <c r="AK295" s="15">
        <v>38</v>
      </c>
      <c r="AL295" s="2">
        <v>10</v>
      </c>
      <c r="AM295" s="2">
        <v>21</v>
      </c>
      <c r="AN295" s="2">
        <v>4</v>
      </c>
      <c r="AO295" s="2">
        <v>3</v>
      </c>
      <c r="AP295" s="2">
        <v>2</v>
      </c>
      <c r="AQ295" s="2">
        <v>0</v>
      </c>
      <c r="AR295" s="2">
        <v>1</v>
      </c>
      <c r="AV295" s="16"/>
      <c r="AW295" s="18">
        <f t="shared" si="40"/>
        <v>79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47</v>
      </c>
      <c r="L296" s="2">
        <v>14</v>
      </c>
      <c r="M296" s="2">
        <v>62</v>
      </c>
      <c r="N296" s="2">
        <v>7</v>
      </c>
      <c r="O296" s="2">
        <v>3</v>
      </c>
      <c r="P296" s="2">
        <v>1</v>
      </c>
      <c r="Q296" s="2">
        <v>7</v>
      </c>
      <c r="R296" s="2">
        <v>0</v>
      </c>
      <c r="V296" s="16"/>
      <c r="W296" s="18">
        <f t="shared" si="38"/>
        <v>141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I296" s="16"/>
      <c r="AJ296" s="18">
        <f t="shared" si="39"/>
        <v>0</v>
      </c>
      <c r="AK296" s="15">
        <v>38</v>
      </c>
      <c r="AL296" s="2">
        <v>14</v>
      </c>
      <c r="AM296" s="2">
        <v>58</v>
      </c>
      <c r="AN296" s="2">
        <v>6</v>
      </c>
      <c r="AO296" s="2">
        <v>0</v>
      </c>
      <c r="AP296" s="2">
        <v>0</v>
      </c>
      <c r="AQ296" s="2">
        <v>7</v>
      </c>
      <c r="AR296" s="2">
        <v>0</v>
      </c>
      <c r="AV296" s="16"/>
      <c r="AW296" s="18">
        <f t="shared" si="40"/>
        <v>123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88</v>
      </c>
      <c r="L297" s="2">
        <v>26</v>
      </c>
      <c r="M297" s="2">
        <v>89</v>
      </c>
      <c r="N297" s="2">
        <v>19</v>
      </c>
      <c r="O297" s="2">
        <v>4</v>
      </c>
      <c r="P297" s="2">
        <v>18</v>
      </c>
      <c r="Q297" s="2">
        <v>3</v>
      </c>
      <c r="R297" s="2">
        <v>0</v>
      </c>
      <c r="V297" s="16"/>
      <c r="W297" s="18">
        <f t="shared" si="38"/>
        <v>247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I297" s="16"/>
      <c r="AJ297" s="18">
        <f t="shared" si="39"/>
        <v>0</v>
      </c>
      <c r="AK297" s="15">
        <v>62</v>
      </c>
      <c r="AL297" s="2">
        <v>24</v>
      </c>
      <c r="AM297" s="2">
        <v>93</v>
      </c>
      <c r="AN297" s="2">
        <v>18</v>
      </c>
      <c r="AO297" s="2">
        <v>6</v>
      </c>
      <c r="AP297" s="2">
        <v>17</v>
      </c>
      <c r="AQ297" s="2">
        <v>4</v>
      </c>
      <c r="AR297" s="2">
        <v>0</v>
      </c>
      <c r="AV297" s="16"/>
      <c r="AW297" s="18">
        <f t="shared" si="40"/>
        <v>224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17</v>
      </c>
      <c r="N298" s="2">
        <v>7</v>
      </c>
      <c r="O298" s="2">
        <v>2</v>
      </c>
      <c r="P298" s="2">
        <v>10</v>
      </c>
      <c r="Q298" s="2">
        <v>3</v>
      </c>
      <c r="R298" s="2">
        <v>1</v>
      </c>
      <c r="V298" s="16"/>
      <c r="W298" s="18">
        <f t="shared" si="38"/>
        <v>108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6</v>
      </c>
      <c r="AO298" s="2">
        <v>3</v>
      </c>
      <c r="AP298" s="2">
        <v>6</v>
      </c>
      <c r="AQ298" s="2">
        <v>0</v>
      </c>
      <c r="AR298" s="2">
        <v>1</v>
      </c>
      <c r="AV298" s="16"/>
      <c r="AW298" s="18">
        <f t="shared" si="40"/>
        <v>82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>
        <v>0</v>
      </c>
      <c r="R299" s="2">
        <v>0</v>
      </c>
      <c r="S299" s="2"/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>
        <v>0</v>
      </c>
      <c r="AR299" s="2">
        <v>0</v>
      </c>
      <c r="AS299" s="2"/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Q300" s="2">
        <v>0</v>
      </c>
      <c r="R300" s="2">
        <v>0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Q300" s="2">
        <v>0</v>
      </c>
      <c r="AR300" s="2">
        <v>0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Q305" s="2">
        <v>0</v>
      </c>
      <c r="R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Q305" s="2">
        <v>0</v>
      </c>
      <c r="AR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2</v>
      </c>
      <c r="V321" s="16"/>
      <c r="W321" s="18">
        <f t="shared" si="38"/>
        <v>5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2</v>
      </c>
      <c r="AV321" s="16"/>
      <c r="AW321" s="18">
        <f t="shared" si="40"/>
        <v>5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Q323" s="2">
        <v>2</v>
      </c>
      <c r="R323" s="2">
        <v>0</v>
      </c>
      <c r="V323" s="16"/>
      <c r="W323" s="18">
        <f t="shared" si="38"/>
        <v>14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Q323" s="2">
        <v>2</v>
      </c>
      <c r="AR323" s="2">
        <v>0</v>
      </c>
      <c r="AV323" s="16"/>
      <c r="AW323" s="18">
        <f t="shared" si="40"/>
        <v>13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Q333" s="2">
        <v>1</v>
      </c>
      <c r="R333" s="2">
        <v>0</v>
      </c>
      <c r="V333" s="16"/>
      <c r="W333" s="18">
        <f t="shared" si="45"/>
        <v>8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2</v>
      </c>
      <c r="AQ333" s="2">
        <v>1</v>
      </c>
      <c r="AR333" s="2">
        <v>0</v>
      </c>
      <c r="AV333" s="16"/>
      <c r="AW333" s="18">
        <f t="shared" si="47"/>
        <v>5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Q339" s="2">
        <v>4</v>
      </c>
      <c r="R339" s="2">
        <v>0</v>
      </c>
      <c r="V339" s="16"/>
      <c r="W339" s="18">
        <f t="shared" si="45"/>
        <v>19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Q339" s="2">
        <v>3</v>
      </c>
      <c r="AR339" s="2">
        <v>0</v>
      </c>
      <c r="AV339" s="16"/>
      <c r="AW339" s="18">
        <f t="shared" si="47"/>
        <v>17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3</v>
      </c>
      <c r="Q347" s="2">
        <v>1</v>
      </c>
      <c r="R347" s="2">
        <v>0</v>
      </c>
      <c r="V347" s="16"/>
      <c r="W347" s="18">
        <f t="shared" si="45"/>
        <v>25</v>
      </c>
      <c r="X347" s="15">
        <v>0</v>
      </c>
      <c r="Y347" s="2">
        <v>0</v>
      </c>
      <c r="Z347" s="2">
        <v>1</v>
      </c>
      <c r="AA347" s="2">
        <v>1</v>
      </c>
      <c r="AB347" s="2">
        <v>0</v>
      </c>
      <c r="AC347" s="2">
        <v>1</v>
      </c>
      <c r="AD347" s="2">
        <v>0</v>
      </c>
      <c r="AE347" s="2">
        <v>0</v>
      </c>
      <c r="AI347" s="16"/>
      <c r="AJ347" s="18">
        <f t="shared" si="46"/>
        <v>3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3</v>
      </c>
      <c r="AQ347" s="2">
        <v>1</v>
      </c>
      <c r="AR347" s="2">
        <v>0</v>
      </c>
      <c r="AV347" s="16"/>
      <c r="AW347" s="18">
        <f t="shared" si="47"/>
        <v>21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Q354" s="2">
        <v>0</v>
      </c>
      <c r="R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37</v>
      </c>
      <c r="O367" s="2">
        <v>22</v>
      </c>
      <c r="P367" s="2">
        <v>53</v>
      </c>
      <c r="Q367" s="2">
        <v>17</v>
      </c>
      <c r="R367" s="2">
        <v>4</v>
      </c>
      <c r="V367" s="16"/>
      <c r="W367" s="18">
        <f t="shared" si="45"/>
        <v>415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15</v>
      </c>
      <c r="AP367" s="2">
        <v>45</v>
      </c>
      <c r="AQ367" s="2">
        <v>14</v>
      </c>
      <c r="AR367" s="2">
        <v>4</v>
      </c>
      <c r="AV367" s="16"/>
      <c r="AW367" s="18">
        <f t="shared" si="47"/>
        <v>304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21</v>
      </c>
      <c r="N368" s="2">
        <v>3</v>
      </c>
      <c r="O368" s="2">
        <v>3</v>
      </c>
      <c r="P368" s="2">
        <v>8</v>
      </c>
      <c r="Q368" s="2">
        <v>4</v>
      </c>
      <c r="R368" s="2">
        <v>1</v>
      </c>
      <c r="V368" s="16"/>
      <c r="W368" s="18">
        <f t="shared" si="45"/>
        <v>99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5</v>
      </c>
      <c r="AP368" s="2">
        <v>4</v>
      </c>
      <c r="AQ368" s="2">
        <v>7</v>
      </c>
      <c r="AR368" s="2">
        <v>1</v>
      </c>
      <c r="AV368" s="16"/>
      <c r="AW368" s="18">
        <f t="shared" si="47"/>
        <v>76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32</v>
      </c>
      <c r="Q369" s="2">
        <v>20</v>
      </c>
      <c r="R369" s="2">
        <v>0</v>
      </c>
      <c r="V369" s="16"/>
      <c r="W369" s="18">
        <f t="shared" si="45"/>
        <v>75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26</v>
      </c>
      <c r="AQ369" s="2">
        <v>20</v>
      </c>
      <c r="AR369" s="2">
        <v>0</v>
      </c>
      <c r="AV369" s="16"/>
      <c r="AW369" s="18">
        <f t="shared" si="47"/>
        <v>66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13</v>
      </c>
      <c r="P370" s="2">
        <v>14</v>
      </c>
      <c r="Q370" s="2">
        <v>25</v>
      </c>
      <c r="R370" s="2">
        <v>4</v>
      </c>
      <c r="V370" s="16"/>
      <c r="W370" s="18">
        <f t="shared" si="45"/>
        <v>159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11</v>
      </c>
      <c r="AP370" s="2">
        <v>12</v>
      </c>
      <c r="AQ370" s="2">
        <v>18</v>
      </c>
      <c r="AR370" s="2">
        <v>3</v>
      </c>
      <c r="AV370" s="16"/>
      <c r="AW370" s="18">
        <f t="shared" si="47"/>
        <v>130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Q371" s="2">
        <v>0</v>
      </c>
      <c r="R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Q371" s="2">
        <v>0</v>
      </c>
      <c r="AR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4</v>
      </c>
      <c r="Q372" s="2">
        <v>0</v>
      </c>
      <c r="R372" s="2">
        <v>0</v>
      </c>
      <c r="V372" s="16"/>
      <c r="W372" s="18">
        <f t="shared" si="45"/>
        <v>20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3</v>
      </c>
      <c r="AQ372" s="2">
        <v>0</v>
      </c>
      <c r="AR372" s="2">
        <v>0</v>
      </c>
      <c r="AV372" s="16"/>
      <c r="AW372" s="18">
        <f t="shared" si="47"/>
        <v>12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5</v>
      </c>
      <c r="P373" s="2">
        <v>18</v>
      </c>
      <c r="Q373" s="2">
        <v>0</v>
      </c>
      <c r="R373" s="2">
        <v>0</v>
      </c>
      <c r="V373" s="16"/>
      <c r="W373" s="18">
        <f t="shared" si="45"/>
        <v>31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5</v>
      </c>
      <c r="AP373" s="2">
        <v>15</v>
      </c>
      <c r="AQ373" s="2">
        <v>0</v>
      </c>
      <c r="AR373" s="2">
        <v>0</v>
      </c>
      <c r="AV373" s="16"/>
      <c r="AW373" s="18">
        <f t="shared" si="47"/>
        <v>28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Q374" s="2">
        <v>0</v>
      </c>
      <c r="R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Q374" s="2">
        <v>0</v>
      </c>
      <c r="AR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13</v>
      </c>
      <c r="Q375" s="2">
        <v>5</v>
      </c>
      <c r="R375" s="2">
        <v>0</v>
      </c>
      <c r="V375" s="16"/>
      <c r="W375" s="18">
        <f t="shared" si="45"/>
        <v>31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6</v>
      </c>
      <c r="AQ375" s="2">
        <v>5</v>
      </c>
      <c r="AR375" s="2">
        <v>0</v>
      </c>
      <c r="AV375" s="16"/>
      <c r="AW375" s="18">
        <f t="shared" si="47"/>
        <v>20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Q376" s="2">
        <v>0</v>
      </c>
      <c r="R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Q376" s="2">
        <v>0</v>
      </c>
      <c r="AR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16</v>
      </c>
      <c r="Q377" s="2">
        <v>10</v>
      </c>
      <c r="R377" s="2">
        <v>0</v>
      </c>
      <c r="V377" s="16"/>
      <c r="W377" s="18">
        <f t="shared" si="45"/>
        <v>58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13</v>
      </c>
      <c r="AQ377" s="2">
        <v>10</v>
      </c>
      <c r="AR377" s="2">
        <v>0</v>
      </c>
      <c r="AV377" s="16"/>
      <c r="AW377" s="18">
        <f t="shared" si="47"/>
        <v>43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12</v>
      </c>
      <c r="P378" s="2">
        <v>7</v>
      </c>
      <c r="Q378" s="2">
        <v>4</v>
      </c>
      <c r="R378" s="2">
        <v>0</v>
      </c>
      <c r="V378" s="16"/>
      <c r="W378" s="18">
        <f t="shared" si="45"/>
        <v>74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7</v>
      </c>
      <c r="AP378" s="2">
        <v>5</v>
      </c>
      <c r="AQ378" s="2">
        <v>4</v>
      </c>
      <c r="AR378" s="2">
        <v>0</v>
      </c>
      <c r="AV378" s="16"/>
      <c r="AW378" s="18">
        <f t="shared" si="47"/>
        <v>58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22</v>
      </c>
      <c r="Q379" s="2">
        <v>12</v>
      </c>
      <c r="R379" s="2">
        <v>0</v>
      </c>
      <c r="V379" s="16"/>
      <c r="W379" s="18">
        <f t="shared" si="45"/>
        <v>179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15</v>
      </c>
      <c r="AQ379" s="2">
        <v>14</v>
      </c>
      <c r="AR379" s="2">
        <v>0</v>
      </c>
      <c r="AV379" s="16"/>
      <c r="AW379" s="18">
        <f t="shared" si="47"/>
        <v>143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Q390" s="2">
        <v>146</v>
      </c>
      <c r="R390" s="2">
        <v>69</v>
      </c>
      <c r="V390" s="16"/>
      <c r="W390" s="18">
        <f t="shared" ref="W390:W453" si="52">SUM(K390:V390)</f>
        <v>430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Q390" s="2">
        <v>133</v>
      </c>
      <c r="AR390" s="2">
        <v>68</v>
      </c>
      <c r="AV390" s="16"/>
      <c r="AW390" s="18">
        <f t="shared" ref="AW390:AW453" si="54">SUM(AK390:AV390)</f>
        <v>405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Q392" s="2">
        <v>11</v>
      </c>
      <c r="R392" s="2">
        <v>7</v>
      </c>
      <c r="V392" s="16"/>
      <c r="W392" s="18">
        <f t="shared" si="52"/>
        <v>137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Q392" s="2">
        <v>9</v>
      </c>
      <c r="AR392" s="2">
        <v>7</v>
      </c>
      <c r="AV392" s="16"/>
      <c r="AW392" s="18">
        <f t="shared" si="54"/>
        <v>116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60</v>
      </c>
      <c r="Q393" s="2">
        <v>10</v>
      </c>
      <c r="R393" s="2">
        <v>3</v>
      </c>
      <c r="V393" s="16"/>
      <c r="W393" s="18">
        <f t="shared" si="52"/>
        <v>391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59</v>
      </c>
      <c r="AQ393" s="2">
        <v>10</v>
      </c>
      <c r="AR393" s="2">
        <v>6</v>
      </c>
      <c r="AV393" s="16"/>
      <c r="AW393" s="18">
        <f t="shared" si="54"/>
        <v>384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Q394" s="2">
        <v>0</v>
      </c>
      <c r="R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Q394" s="2">
        <v>0</v>
      </c>
      <c r="AR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Q395" s="2">
        <v>35</v>
      </c>
      <c r="R395" s="2">
        <v>0</v>
      </c>
      <c r="V395" s="16"/>
      <c r="W395" s="18">
        <f t="shared" si="52"/>
        <v>51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35</v>
      </c>
      <c r="AD395" s="2">
        <v>0</v>
      </c>
      <c r="AE395" s="2">
        <v>0</v>
      </c>
      <c r="AI395" s="16"/>
      <c r="AJ395" s="18">
        <f t="shared" si="53"/>
        <v>35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Q395" s="2">
        <v>36</v>
      </c>
      <c r="AR395" s="2">
        <v>0</v>
      </c>
      <c r="AV395" s="16"/>
      <c r="AW395" s="18">
        <f t="shared" si="54"/>
        <v>51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6</v>
      </c>
      <c r="R396" s="2">
        <v>0</v>
      </c>
      <c r="V396" s="16"/>
      <c r="W396" s="18">
        <f t="shared" si="52"/>
        <v>6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6</v>
      </c>
      <c r="AR396" s="2">
        <v>0</v>
      </c>
      <c r="AV396" s="16"/>
      <c r="AW396" s="18">
        <f t="shared" si="54"/>
        <v>6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Q399" s="2">
        <v>69</v>
      </c>
      <c r="R399" s="2">
        <v>0</v>
      </c>
      <c r="V399" s="16"/>
      <c r="W399" s="18">
        <f t="shared" si="52"/>
        <v>77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Q399" s="2">
        <v>69</v>
      </c>
      <c r="AR399" s="2">
        <v>0</v>
      </c>
      <c r="AV399" s="16"/>
      <c r="AW399" s="18">
        <f t="shared" si="54"/>
        <v>75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52</v>
      </c>
      <c r="R400" s="2">
        <v>0</v>
      </c>
      <c r="V400" s="16"/>
      <c r="W400" s="18">
        <f t="shared" si="52"/>
        <v>52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50</v>
      </c>
      <c r="AR400" s="2">
        <v>0</v>
      </c>
      <c r="AV400" s="16"/>
      <c r="AW400" s="18">
        <f t="shared" si="54"/>
        <v>50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15</v>
      </c>
      <c r="O401" s="2">
        <v>48</v>
      </c>
      <c r="P401" s="2">
        <v>48</v>
      </c>
      <c r="Q401" s="2">
        <v>37</v>
      </c>
      <c r="R401" s="2">
        <v>4</v>
      </c>
      <c r="V401" s="16"/>
      <c r="W401" s="18">
        <f t="shared" si="52"/>
        <v>369</v>
      </c>
      <c r="X401" s="15">
        <v>5</v>
      </c>
      <c r="Y401" s="2">
        <v>2</v>
      </c>
      <c r="Z401" s="2">
        <v>5</v>
      </c>
      <c r="AA401" s="2">
        <v>1</v>
      </c>
      <c r="AB401" s="2">
        <v>2</v>
      </c>
      <c r="AC401" s="2">
        <v>5</v>
      </c>
      <c r="AD401" s="2">
        <v>4</v>
      </c>
      <c r="AE401" s="2">
        <v>2</v>
      </c>
      <c r="AI401" s="16"/>
      <c r="AJ401" s="18">
        <f t="shared" si="53"/>
        <v>26</v>
      </c>
      <c r="AK401" s="15">
        <v>60</v>
      </c>
      <c r="AL401" s="2">
        <v>79</v>
      </c>
      <c r="AM401" s="2">
        <v>37</v>
      </c>
      <c r="AN401" s="2">
        <v>13</v>
      </c>
      <c r="AO401" s="2">
        <v>40</v>
      </c>
      <c r="AP401" s="2">
        <v>43</v>
      </c>
      <c r="AQ401" s="2">
        <v>31</v>
      </c>
      <c r="AR401" s="2">
        <v>6</v>
      </c>
      <c r="AV401" s="16"/>
      <c r="AW401" s="18">
        <f t="shared" si="54"/>
        <v>309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50</v>
      </c>
      <c r="N402" s="2">
        <v>206</v>
      </c>
      <c r="O402" s="2">
        <v>20</v>
      </c>
      <c r="P402" s="2">
        <v>20</v>
      </c>
      <c r="Q402" s="2">
        <v>20</v>
      </c>
      <c r="R402" s="2">
        <v>1</v>
      </c>
      <c r="V402" s="16"/>
      <c r="W402" s="18">
        <f t="shared" si="52"/>
        <v>348</v>
      </c>
      <c r="X402" s="15">
        <v>9</v>
      </c>
      <c r="Y402" s="2">
        <v>4</v>
      </c>
      <c r="Z402" s="2">
        <v>3</v>
      </c>
      <c r="AA402" s="2">
        <v>7</v>
      </c>
      <c r="AB402" s="2">
        <v>5</v>
      </c>
      <c r="AC402" s="2">
        <v>1</v>
      </c>
      <c r="AD402" s="2">
        <v>4</v>
      </c>
      <c r="AE402" s="2">
        <v>1</v>
      </c>
      <c r="AI402" s="16"/>
      <c r="AJ402" s="18">
        <f t="shared" si="53"/>
        <v>34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14</v>
      </c>
      <c r="AQ402" s="2">
        <v>13</v>
      </c>
      <c r="AR402" s="2">
        <v>3</v>
      </c>
      <c r="AV402" s="16"/>
      <c r="AW402" s="18">
        <f t="shared" si="54"/>
        <v>277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Q403" s="2">
        <v>0</v>
      </c>
      <c r="R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3</v>
      </c>
      <c r="AB403" s="2">
        <v>1</v>
      </c>
      <c r="AC403" s="2">
        <v>0</v>
      </c>
      <c r="AD403" s="2">
        <v>0</v>
      </c>
      <c r="AE403" s="2">
        <v>1</v>
      </c>
      <c r="AI403" s="16"/>
      <c r="AJ403" s="18">
        <f t="shared" si="53"/>
        <v>8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1</v>
      </c>
      <c r="Q404" s="2">
        <v>1</v>
      </c>
      <c r="R404" s="2">
        <v>0</v>
      </c>
      <c r="V404" s="16"/>
      <c r="W404" s="18">
        <f t="shared" si="52"/>
        <v>2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</v>
      </c>
      <c r="AQ404" s="2">
        <v>0</v>
      </c>
      <c r="AR404" s="2">
        <v>0</v>
      </c>
      <c r="AV404" s="16"/>
      <c r="AW404" s="18">
        <f t="shared" si="54"/>
        <v>1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40</v>
      </c>
      <c r="Q405" s="2">
        <v>5</v>
      </c>
      <c r="R405" s="2">
        <v>0</v>
      </c>
      <c r="V405" s="16"/>
      <c r="W405" s="18">
        <f t="shared" si="52"/>
        <v>96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2</v>
      </c>
      <c r="AD405" s="2">
        <v>0</v>
      </c>
      <c r="AE405" s="2">
        <v>0</v>
      </c>
      <c r="AI405" s="16"/>
      <c r="AJ405" s="18">
        <f t="shared" si="53"/>
        <v>7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39</v>
      </c>
      <c r="AQ405" s="2">
        <v>1</v>
      </c>
      <c r="AR405" s="2">
        <v>0</v>
      </c>
      <c r="AV405" s="16"/>
      <c r="AW405" s="18">
        <f t="shared" si="54"/>
        <v>78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81</v>
      </c>
      <c r="P406" s="2">
        <v>73</v>
      </c>
      <c r="Q406" s="2">
        <v>0</v>
      </c>
      <c r="R406" s="2">
        <v>0</v>
      </c>
      <c r="V406" s="16"/>
      <c r="W406" s="18">
        <f t="shared" si="52"/>
        <v>154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81</v>
      </c>
      <c r="AP406" s="2">
        <v>73</v>
      </c>
      <c r="AQ406" s="2">
        <v>0</v>
      </c>
      <c r="AR406" s="2">
        <v>0</v>
      </c>
      <c r="AV406" s="16"/>
      <c r="AW406" s="18">
        <f t="shared" si="54"/>
        <v>154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21</v>
      </c>
      <c r="P408" s="2">
        <v>0</v>
      </c>
      <c r="Q408" s="2">
        <v>0</v>
      </c>
      <c r="R408" s="2">
        <v>0</v>
      </c>
      <c r="V408" s="16"/>
      <c r="W408" s="18">
        <f t="shared" si="52"/>
        <v>21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21</v>
      </c>
      <c r="AP408" s="2">
        <v>0</v>
      </c>
      <c r="AQ408" s="2">
        <v>0</v>
      </c>
      <c r="AR408" s="2">
        <v>0</v>
      </c>
      <c r="AV408" s="16"/>
      <c r="AW408" s="18">
        <f t="shared" si="54"/>
        <v>21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11</v>
      </c>
      <c r="P409" s="2">
        <v>0</v>
      </c>
      <c r="Q409" s="2">
        <v>0</v>
      </c>
      <c r="R409" s="2">
        <v>0</v>
      </c>
      <c r="V409" s="16"/>
      <c r="W409" s="18">
        <f t="shared" si="52"/>
        <v>20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11</v>
      </c>
      <c r="AP409" s="2">
        <v>0</v>
      </c>
      <c r="AQ409" s="2">
        <v>0</v>
      </c>
      <c r="AR409" s="2">
        <v>0</v>
      </c>
      <c r="AV409" s="16"/>
      <c r="AW409" s="18">
        <f t="shared" si="54"/>
        <v>20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10</v>
      </c>
      <c r="P410" s="2">
        <v>0</v>
      </c>
      <c r="Q410" s="2">
        <v>0</v>
      </c>
      <c r="R410" s="2">
        <v>0</v>
      </c>
      <c r="V410" s="16"/>
      <c r="W410" s="18">
        <f t="shared" si="52"/>
        <v>17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10</v>
      </c>
      <c r="AP410" s="2">
        <v>0</v>
      </c>
      <c r="AQ410" s="2">
        <v>0</v>
      </c>
      <c r="AR410" s="2">
        <v>0</v>
      </c>
      <c r="AV410" s="16"/>
      <c r="AW410" s="18">
        <f t="shared" si="54"/>
        <v>17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7</v>
      </c>
      <c r="P411" s="2">
        <v>0</v>
      </c>
      <c r="Q411" s="2">
        <v>0</v>
      </c>
      <c r="R411" s="2">
        <v>0</v>
      </c>
      <c r="V411" s="16"/>
      <c r="W411" s="18">
        <f t="shared" si="52"/>
        <v>7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7</v>
      </c>
      <c r="AP411" s="2">
        <v>0</v>
      </c>
      <c r="AQ411" s="2">
        <v>0</v>
      </c>
      <c r="AR411" s="2">
        <v>0</v>
      </c>
      <c r="AV411" s="16"/>
      <c r="AW411" s="18">
        <f t="shared" si="54"/>
        <v>7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13</v>
      </c>
      <c r="P412" s="2">
        <v>0</v>
      </c>
      <c r="Q412" s="2">
        <v>0</v>
      </c>
      <c r="R412" s="2">
        <v>0</v>
      </c>
      <c r="V412" s="16"/>
      <c r="W412" s="18">
        <f t="shared" si="52"/>
        <v>39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13</v>
      </c>
      <c r="AP412" s="2">
        <v>0</v>
      </c>
      <c r="AQ412" s="2">
        <v>0</v>
      </c>
      <c r="AR412" s="2">
        <v>0</v>
      </c>
      <c r="AV412" s="16"/>
      <c r="AW412" s="18">
        <f t="shared" si="54"/>
        <v>39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Q421" s="2">
        <v>0</v>
      </c>
      <c r="R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Q421" s="2">
        <v>0</v>
      </c>
      <c r="AR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Q423" s="2">
        <v>0</v>
      </c>
      <c r="R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Q423" s="2">
        <v>0</v>
      </c>
      <c r="AR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254</v>
      </c>
      <c r="Q437" s="2">
        <v>0</v>
      </c>
      <c r="R437" s="2">
        <v>0</v>
      </c>
      <c r="V437" s="16"/>
      <c r="W437" s="18">
        <f t="shared" si="52"/>
        <v>254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237</v>
      </c>
      <c r="AQ437" s="2">
        <v>0</v>
      </c>
      <c r="AR437" s="2">
        <v>0</v>
      </c>
      <c r="AV437" s="16"/>
      <c r="AW437" s="18">
        <f t="shared" si="54"/>
        <v>237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171</v>
      </c>
      <c r="P442" s="2">
        <v>0</v>
      </c>
      <c r="Q442" s="2">
        <v>0</v>
      </c>
      <c r="R442" s="2">
        <v>0</v>
      </c>
      <c r="V442" s="16"/>
      <c r="W442" s="18">
        <f t="shared" si="52"/>
        <v>171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D442" s="2">
        <v>0</v>
      </c>
      <c r="AE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153</v>
      </c>
      <c r="AP442" s="2">
        <v>0</v>
      </c>
      <c r="AQ442" s="2">
        <v>0</v>
      </c>
      <c r="AR442" s="2">
        <v>0</v>
      </c>
      <c r="AV442" s="16"/>
      <c r="AW442" s="18">
        <f t="shared" si="54"/>
        <v>153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Q445" s="2">
        <v>0</v>
      </c>
      <c r="R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Q445" s="2">
        <v>0</v>
      </c>
      <c r="AR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Q447" s="2">
        <v>0</v>
      </c>
      <c r="R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Q447" s="2">
        <v>0</v>
      </c>
      <c r="AR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Q448" s="2">
        <v>0</v>
      </c>
      <c r="R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Q448" s="2">
        <v>0</v>
      </c>
      <c r="AR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Q455" s="2">
        <v>0</v>
      </c>
      <c r="R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Q455" s="2">
        <v>0</v>
      </c>
      <c r="AR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Q457" s="2">
        <v>0</v>
      </c>
      <c r="R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Q457" s="2">
        <v>0</v>
      </c>
      <c r="AR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Q488" s="2">
        <v>59</v>
      </c>
      <c r="R488" s="2">
        <v>13</v>
      </c>
      <c r="V488" s="16"/>
      <c r="W488" s="18">
        <f t="shared" si="66"/>
        <v>201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Q488" s="2">
        <v>53</v>
      </c>
      <c r="AR488" s="2">
        <v>11</v>
      </c>
      <c r="AV488" s="16"/>
      <c r="AW488" s="18">
        <f t="shared" si="68"/>
        <v>185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35</v>
      </c>
      <c r="O489" s="2">
        <v>23</v>
      </c>
      <c r="P489" s="2">
        <v>16</v>
      </c>
      <c r="Q489" s="2">
        <v>9</v>
      </c>
      <c r="R489" s="2">
        <v>4</v>
      </c>
      <c r="V489" s="16"/>
      <c r="W489" s="18">
        <f t="shared" ref="W489" si="73">SUM(K489:V489)</f>
        <v>569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7</v>
      </c>
      <c r="AD489" s="2">
        <v>4</v>
      </c>
      <c r="AE489" s="2">
        <v>1</v>
      </c>
      <c r="AI489" s="16"/>
      <c r="AJ489" s="18">
        <f t="shared" ref="AJ489" si="74">SUM(X489:AI489)</f>
        <v>28</v>
      </c>
      <c r="AK489" s="15">
        <v>280</v>
      </c>
      <c r="AL489" s="2">
        <v>122</v>
      </c>
      <c r="AM489" s="2">
        <v>58</v>
      </c>
      <c r="AN489" s="2">
        <v>33</v>
      </c>
      <c r="AO489" s="2">
        <v>22</v>
      </c>
      <c r="AP489" s="2">
        <v>16</v>
      </c>
      <c r="AQ489" s="2">
        <v>14</v>
      </c>
      <c r="AR489" s="2">
        <v>4</v>
      </c>
      <c r="AV489" s="16"/>
      <c r="AW489" s="18">
        <f t="shared" ref="AW489" si="75">SUM(AK489:AV489)</f>
        <v>549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5</v>
      </c>
      <c r="Q499" s="2">
        <v>7</v>
      </c>
      <c r="R499" s="2">
        <v>0</v>
      </c>
      <c r="V499" s="16"/>
      <c r="W499" s="18">
        <f t="shared" si="66"/>
        <v>36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3</v>
      </c>
      <c r="AQ499" s="2">
        <v>6</v>
      </c>
      <c r="AR499" s="2">
        <v>0</v>
      </c>
      <c r="AV499" s="16"/>
      <c r="AW499" s="18">
        <f t="shared" si="87"/>
        <v>24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34</v>
      </c>
      <c r="R503" s="2">
        <v>0</v>
      </c>
      <c r="V503" s="16"/>
      <c r="W503" s="18">
        <f t="shared" ref="W503:W504" si="99">SUM(K503:V503)</f>
        <v>34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31</v>
      </c>
      <c r="AR503" s="2">
        <v>0</v>
      </c>
      <c r="AV503" s="16"/>
      <c r="AW503" s="18">
        <f t="shared" ref="AW503:AW504" si="101">SUM(AK503:AV503)</f>
        <v>31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11195</v>
      </c>
      <c r="K5" s="82">
        <f>SUBTOTAL(9,K7:K979)</f>
        <v>174</v>
      </c>
      <c r="L5" s="58">
        <f>SUBTOTAL(9,L7:L979)</f>
        <v>10048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4</v>
      </c>
      <c r="K8" s="36">
        <f>VLOOKUP(H8,'Metales Pesados 2025'!H8:AJ491,29,FALSE)</f>
        <v>0</v>
      </c>
      <c r="L8" s="60">
        <f>VLOOKUP(H8,'Metales Pesados 2025'!H8:AW491,42,FALSE)</f>
        <v>4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280</v>
      </c>
      <c r="K10" s="36">
        <f>VLOOKUP(H10,'Metales Pesados 2025'!H10:AJ493,29,FALSE)</f>
        <v>0</v>
      </c>
      <c r="L10" s="60">
        <f>VLOOKUP(H10,'Metales Pesados 2025'!H10:AW493,42,FALSE)</f>
        <v>236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77</v>
      </c>
      <c r="K22" s="36">
        <f>VLOOKUP(H22,'Metales Pesados 2025'!H22:AJ505,29,FALSE)</f>
        <v>0</v>
      </c>
      <c r="L22" s="60">
        <f>VLOOKUP(H22,'Metales Pesados 2025'!H22:AW505,42,FALSE)</f>
        <v>69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264</v>
      </c>
      <c r="K26" s="36">
        <f>VLOOKUP(H26,'Metales Pesados 2025'!H26:AJ513,29,FALSE)</f>
        <v>4</v>
      </c>
      <c r="L26" s="60">
        <f>VLOOKUP(H26,'Metales Pesados 2025'!H26:AW513,42,FALSE)</f>
        <v>254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1</v>
      </c>
      <c r="K47" s="36">
        <f>VLOOKUP(H47,'Metales Pesados 2025'!H47:AJ534,29,FALSE)</f>
        <v>0</v>
      </c>
      <c r="L47" s="60">
        <f>VLOOKUP(H47,'Metales Pesados 2025'!H47:AW534,42,FALSE)</f>
        <v>1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37</v>
      </c>
      <c r="K48" s="36">
        <f>VLOOKUP(H48,'Metales Pesados 2025'!H48:AJ535,29,FALSE)</f>
        <v>0</v>
      </c>
      <c r="L48" s="60">
        <f>VLOOKUP(H48,'Metales Pesados 2025'!H48:AW535,42,FALSE)</f>
        <v>30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7</v>
      </c>
      <c r="K58" s="36">
        <f>VLOOKUP(H58,'Metales Pesados 2025'!H58:AJ545,29,FALSE)</f>
        <v>0</v>
      </c>
      <c r="L58" s="60">
        <f>VLOOKUP(H58,'Metales Pesados 2025'!H58:AW545,42,FALSE)</f>
        <v>6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1</v>
      </c>
      <c r="K59" s="36">
        <f>VLOOKUP(H59,'Metales Pesados 2025'!H59:AJ546,29,FALSE)</f>
        <v>0</v>
      </c>
      <c r="L59" s="60">
        <f>VLOOKUP(H59,'Metales Pesados 2025'!H59:AW546,42,FALSE)</f>
        <v>1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1</v>
      </c>
      <c r="K91" s="36">
        <f>VLOOKUP(H91,'Metales Pesados 2025'!H91:AJ578,29,FALSE)</f>
        <v>0</v>
      </c>
      <c r="L91" s="60">
        <f>VLOOKUP(H91,'Metales Pesados 2025'!H91:AW578,42,FALSE)</f>
        <v>1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54</v>
      </c>
      <c r="K92" s="36">
        <f>VLOOKUP(H92,'Metales Pesados 2025'!H92:AJ579,29,FALSE)</f>
        <v>0</v>
      </c>
      <c r="L92" s="60">
        <f>VLOOKUP(H92,'Metales Pesados 2025'!H92:AW579,42,FALSE)</f>
        <v>53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41</v>
      </c>
      <c r="K95" s="36">
        <f>VLOOKUP(H95,'Metales Pesados 2025'!H95:AJ582,29,FALSE)</f>
        <v>0</v>
      </c>
      <c r="L95" s="60">
        <f>VLOOKUP(H95,'Metales Pesados 2025'!H95:AW582,42,FALSE)</f>
        <v>41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5</v>
      </c>
      <c r="K98" s="36">
        <f>VLOOKUP(H98,'Metales Pesados 2025'!H98:AJ585,29,FALSE)</f>
        <v>0</v>
      </c>
      <c r="L98" s="60">
        <f>VLOOKUP(H98,'Metales Pesados 2025'!H98:AW585,42,FALSE)</f>
        <v>5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95</v>
      </c>
      <c r="K196" s="36">
        <f>VLOOKUP(H196,'Metales Pesados 2025'!H196:AJ683,29,FALSE)</f>
        <v>0</v>
      </c>
      <c r="L196" s="60">
        <f>VLOOKUP(H196,'Metales Pesados 2025'!H196:AW683,42,FALSE)</f>
        <v>90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23</v>
      </c>
      <c r="K199" s="36">
        <f>VLOOKUP(H199,'Metales Pesados 2025'!H199:AJ686,29,FALSE)</f>
        <v>0</v>
      </c>
      <c r="L199" s="60">
        <f>VLOOKUP(H199,'Metales Pesados 2025'!H199:AW686,42,FALSE)</f>
        <v>20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206</v>
      </c>
      <c r="K206" s="36">
        <f>VLOOKUP(H206,'Metales Pesados 2025'!H206:AJ694,29,FALSE)</f>
        <v>0</v>
      </c>
      <c r="L206" s="60">
        <f>VLOOKUP(H206,'Metales Pesados 2025'!H206:AW694,42,FALSE)</f>
        <v>195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4</v>
      </c>
      <c r="K270" s="36">
        <f>VLOOKUP(H270,'Metales Pesados 2025'!H270:AJ759,29,FALSE)</f>
        <v>0</v>
      </c>
      <c r="L270" s="60">
        <f>VLOOKUP(H270,'Metales Pesados 2025'!H270:AW759,42,FALSE)</f>
        <v>2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902</v>
      </c>
      <c r="K291" s="36">
        <f>VLOOKUP(H291,'Metales Pesados 2025'!H291:AJ780,29,FALSE)</f>
        <v>3</v>
      </c>
      <c r="L291" s="60">
        <f>VLOOKUP(H291,'Metales Pesados 2025'!H291:AW780,42,FALSE)</f>
        <v>821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146</v>
      </c>
      <c r="K292" s="36">
        <f>VLOOKUP(H292,'Metales Pesados 2025'!H292:AJ781,29,FALSE)</f>
        <v>0</v>
      </c>
      <c r="L292" s="60">
        <f>VLOOKUP(H292,'Metales Pesados 2025'!H292:AW781,42,FALSE)</f>
        <v>129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352</v>
      </c>
      <c r="K293" s="36">
        <f>VLOOKUP(H293,'Metales Pesados 2025'!H293:AJ782,29,FALSE)</f>
        <v>0</v>
      </c>
      <c r="L293" s="60">
        <f>VLOOKUP(H293,'Metales Pesados 2025'!H293:AW782,42,FALSE)</f>
        <v>298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270</v>
      </c>
      <c r="K294" s="36">
        <f>VLOOKUP(H294,'Metales Pesados 2025'!H294:AJ783,29,FALSE)</f>
        <v>0</v>
      </c>
      <c r="L294" s="60">
        <f>VLOOKUP(H294,'Metales Pesados 2025'!H294:AW783,42,FALSE)</f>
        <v>238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95</v>
      </c>
      <c r="K295" s="36">
        <f>VLOOKUP(H295,'Metales Pesados 2025'!H295:AJ784,29,FALSE)</f>
        <v>0</v>
      </c>
      <c r="L295" s="60">
        <f>VLOOKUP(H295,'Metales Pesados 2025'!H295:AW784,42,FALSE)</f>
        <v>79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141</v>
      </c>
      <c r="K296" s="36">
        <f>VLOOKUP(H296,'Metales Pesados 2025'!H296:AJ785,29,FALSE)</f>
        <v>0</v>
      </c>
      <c r="L296" s="60">
        <f>VLOOKUP(H296,'Metales Pesados 2025'!H296:AW785,42,FALSE)</f>
        <v>123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247</v>
      </c>
      <c r="K297" s="36">
        <f>VLOOKUP(H297,'Metales Pesados 2025'!H297:AJ786,29,FALSE)</f>
        <v>0</v>
      </c>
      <c r="L297" s="60">
        <f>VLOOKUP(H297,'Metales Pesados 2025'!H297:AW786,42,FALSE)</f>
        <v>224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108</v>
      </c>
      <c r="K298" s="36">
        <f>VLOOKUP(H298,'Metales Pesados 2025'!H298:AJ787,29,FALSE)</f>
        <v>0</v>
      </c>
      <c r="L298" s="60">
        <f>VLOOKUP(H298,'Metales Pesados 2025'!H298:AW787,42,FALSE)</f>
        <v>82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5</v>
      </c>
      <c r="K321" s="36">
        <f>VLOOKUP(H321,'Metales Pesados 2025'!H321:AJ810,29,FALSE)</f>
        <v>0</v>
      </c>
      <c r="L321" s="60">
        <f>VLOOKUP(H321,'Metales Pesados 2025'!H321:AW810,42,FALSE)</f>
        <v>5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14</v>
      </c>
      <c r="K323" s="36">
        <f>VLOOKUP(H323,'Metales Pesados 2025'!H323:AJ812,29,FALSE)</f>
        <v>0</v>
      </c>
      <c r="L323" s="60">
        <f>VLOOKUP(H323,'Metales Pesados 2025'!H323:AW812,42,FALSE)</f>
        <v>13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8</v>
      </c>
      <c r="K333" s="36">
        <f>VLOOKUP(H333,'Metales Pesados 2025'!H333:AJ822,29,FALSE)</f>
        <v>0</v>
      </c>
      <c r="L333" s="60">
        <f>VLOOKUP(H333,'Metales Pesados 2025'!H333:AW822,42,FALSE)</f>
        <v>5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19</v>
      </c>
      <c r="K339" s="36">
        <f>VLOOKUP(H339,'Metales Pesados 2025'!H339:AJ828,29,FALSE)</f>
        <v>0</v>
      </c>
      <c r="L339" s="60">
        <f>VLOOKUP(H339,'Metales Pesados 2025'!H339:AW828,42,FALSE)</f>
        <v>17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25</v>
      </c>
      <c r="K347" s="36">
        <f>VLOOKUP(H347,'Metales Pesados 2025'!H347:AJ836,29,FALSE)</f>
        <v>3</v>
      </c>
      <c r="L347" s="60">
        <f>VLOOKUP(H347,'Metales Pesados 2025'!H347:AW836,42,FALSE)</f>
        <v>21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415</v>
      </c>
      <c r="K367" s="36">
        <f>VLOOKUP(H367,'Metales Pesados 2025'!H367:AJ856,29,FALSE)</f>
        <v>0</v>
      </c>
      <c r="L367" s="60">
        <f>VLOOKUP(H367,'Metales Pesados 2025'!H367:AW856,42,FALSE)</f>
        <v>304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99</v>
      </c>
      <c r="K368" s="36">
        <f>VLOOKUP(H368,'Metales Pesados 2025'!H368:AJ857,29,FALSE)</f>
        <v>0</v>
      </c>
      <c r="L368" s="60">
        <f>VLOOKUP(H368,'Metales Pesados 2025'!H368:AW857,42,FALSE)</f>
        <v>76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75</v>
      </c>
      <c r="K369" s="36">
        <f>VLOOKUP(H369,'Metales Pesados 2025'!H369:AJ858,29,FALSE)</f>
        <v>0</v>
      </c>
      <c r="L369" s="60">
        <f>VLOOKUP(H369,'Metales Pesados 2025'!H369:AW858,42,FALSE)</f>
        <v>66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159</v>
      </c>
      <c r="K370" s="36">
        <f>VLOOKUP(H370,'Metales Pesados 2025'!H370:AJ859,29,FALSE)</f>
        <v>0</v>
      </c>
      <c r="L370" s="60">
        <f>VLOOKUP(H370,'Metales Pesados 2025'!H370:AW859,42,FALSE)</f>
        <v>130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20</v>
      </c>
      <c r="K372" s="36">
        <f>VLOOKUP(H372,'Metales Pesados 2025'!H372:AJ861,29,FALSE)</f>
        <v>0</v>
      </c>
      <c r="L372" s="60">
        <f>VLOOKUP(H372,'Metales Pesados 2025'!H372:AW861,42,FALSE)</f>
        <v>12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31</v>
      </c>
      <c r="K373" s="36">
        <f>VLOOKUP(H373,'Metales Pesados 2025'!H373:AJ862,29,FALSE)</f>
        <v>0</v>
      </c>
      <c r="L373" s="60">
        <f>VLOOKUP(H373,'Metales Pesados 2025'!H373:AW862,42,FALSE)</f>
        <v>28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31</v>
      </c>
      <c r="K375" s="36">
        <f>VLOOKUP(H375,'Metales Pesados 2025'!H375:AJ864,29,FALSE)</f>
        <v>0</v>
      </c>
      <c r="L375" s="60">
        <f>VLOOKUP(H375,'Metales Pesados 2025'!H375:AW864,42,FALSE)</f>
        <v>20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58</v>
      </c>
      <c r="K377" s="36">
        <f>VLOOKUP(H377,'Metales Pesados 2025'!H377:AJ866,29,FALSE)</f>
        <v>0</v>
      </c>
      <c r="L377" s="60">
        <f>VLOOKUP(H377,'Metales Pesados 2025'!H377:AW866,42,FALSE)</f>
        <v>43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74</v>
      </c>
      <c r="K378" s="36">
        <f>VLOOKUP(H378,'Metales Pesados 2025'!H378:AJ867,29,FALSE)</f>
        <v>0</v>
      </c>
      <c r="L378" s="60">
        <f>VLOOKUP(H378,'Metales Pesados 2025'!H378:AW867,42,FALSE)</f>
        <v>58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179</v>
      </c>
      <c r="K379" s="36">
        <f>VLOOKUP(H379,'Metales Pesados 2025'!H379:AJ868,29,FALSE)</f>
        <v>0</v>
      </c>
      <c r="L379" s="60">
        <f>VLOOKUP(H379,'Metales Pesados 2025'!H379:AW868,42,FALSE)</f>
        <v>143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430</v>
      </c>
      <c r="K390" s="36">
        <f>VLOOKUP(H390,'Metales Pesados 2025'!H390:AJ879,29,FALSE)</f>
        <v>0</v>
      </c>
      <c r="L390" s="60">
        <f>VLOOKUP(H390,'Metales Pesados 2025'!H390:AW879,42,FALSE)</f>
        <v>405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137</v>
      </c>
      <c r="K392" s="36">
        <f>VLOOKUP(H392,'Metales Pesados 2025'!H392:AJ881,29,FALSE)</f>
        <v>0</v>
      </c>
      <c r="L392" s="60">
        <f>VLOOKUP(H392,'Metales Pesados 2025'!H392:AW881,42,FALSE)</f>
        <v>116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391</v>
      </c>
      <c r="K393" s="36">
        <f>VLOOKUP(H393,'Metales Pesados 2025'!H393:AJ882,29,FALSE)</f>
        <v>0</v>
      </c>
      <c r="L393" s="60">
        <f>VLOOKUP(H393,'Metales Pesados 2025'!H393:AW882,42,FALSE)</f>
        <v>384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51</v>
      </c>
      <c r="K395" s="36">
        <f>VLOOKUP(H395,'Metales Pesados 2025'!H395:AJ884,29,FALSE)</f>
        <v>35</v>
      </c>
      <c r="L395" s="60">
        <f>VLOOKUP(H395,'Metales Pesados 2025'!H395:AW884,42,FALSE)</f>
        <v>51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6</v>
      </c>
      <c r="K396" s="36">
        <f>VLOOKUP(H396,'Metales Pesados 2025'!H396:AJ885,29,FALSE)</f>
        <v>0</v>
      </c>
      <c r="L396" s="60">
        <f>VLOOKUP(H396,'Metales Pesados 2025'!H396:AW885,42,FALSE)</f>
        <v>6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77</v>
      </c>
      <c r="K399" s="36">
        <f>VLOOKUP(H399,'Metales Pesados 2025'!H399:AJ888,29,FALSE)</f>
        <v>0</v>
      </c>
      <c r="L399" s="60">
        <f>VLOOKUP(H399,'Metales Pesados 2025'!H399:AW888,42,FALSE)</f>
        <v>75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52</v>
      </c>
      <c r="K400" s="36">
        <f>VLOOKUP(H400,'Metales Pesados 2025'!H400:AJ889,29,FALSE)</f>
        <v>0</v>
      </c>
      <c r="L400" s="60">
        <f>VLOOKUP(H400,'Metales Pesados 2025'!H400:AW889,42,FALSE)</f>
        <v>50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369</v>
      </c>
      <c r="K401" s="36">
        <f>VLOOKUP(H401,'Metales Pesados 2025'!H401:AJ890,29,FALSE)</f>
        <v>26</v>
      </c>
      <c r="L401" s="60">
        <f>VLOOKUP(H401,'Metales Pesados 2025'!H401:AW890,42,FALSE)</f>
        <v>309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348</v>
      </c>
      <c r="K402" s="36">
        <f>VLOOKUP(H402,'Metales Pesados 2025'!H402:AJ891,29,FALSE)</f>
        <v>34</v>
      </c>
      <c r="L402" s="60">
        <f>VLOOKUP(H402,'Metales Pesados 2025'!H402:AW891,42,FALSE)</f>
        <v>277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8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2</v>
      </c>
      <c r="K404" s="36">
        <f>VLOOKUP(H404,'Metales Pesados 2025'!H404:AJ893,29,FALSE)</f>
        <v>0</v>
      </c>
      <c r="L404" s="60">
        <f>VLOOKUP(H404,'Metales Pesados 2025'!H404:AW893,42,FALSE)</f>
        <v>1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96</v>
      </c>
      <c r="K405" s="36">
        <f>VLOOKUP(H405,'Metales Pesados 2025'!H405:AJ894,29,FALSE)</f>
        <v>7</v>
      </c>
      <c r="L405" s="60">
        <f>VLOOKUP(H405,'Metales Pesados 2025'!H405:AW894,42,FALSE)</f>
        <v>78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154</v>
      </c>
      <c r="K406" s="36">
        <f>VLOOKUP(H406,'Metales Pesados 2025'!H406:AJ895,29,FALSE)</f>
        <v>0</v>
      </c>
      <c r="L406" s="60">
        <f>VLOOKUP(H406,'Metales Pesados 2025'!H406:AW895,42,FALSE)</f>
        <v>154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21</v>
      </c>
      <c r="K408" s="36">
        <f>VLOOKUP(H408,'Metales Pesados 2025'!H408:AJ897,29,FALSE)</f>
        <v>0</v>
      </c>
      <c r="L408" s="60">
        <f>VLOOKUP(H408,'Metales Pesados 2025'!H408:AW897,42,FALSE)</f>
        <v>21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20</v>
      </c>
      <c r="K409" s="36">
        <f>VLOOKUP(H409,'Metales Pesados 2025'!H409:AJ898,29,FALSE)</f>
        <v>0</v>
      </c>
      <c r="L409" s="60">
        <f>VLOOKUP(H409,'Metales Pesados 2025'!H409:AW898,42,FALSE)</f>
        <v>20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17</v>
      </c>
      <c r="K410" s="36">
        <f>VLOOKUP(H410,'Metales Pesados 2025'!H410:AJ899,29,FALSE)</f>
        <v>0</v>
      </c>
      <c r="L410" s="60">
        <f>VLOOKUP(H410,'Metales Pesados 2025'!H410:AW899,42,FALSE)</f>
        <v>17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7</v>
      </c>
      <c r="K411" s="36">
        <f>VLOOKUP(H411,'Metales Pesados 2025'!H411:AJ900,29,FALSE)</f>
        <v>0</v>
      </c>
      <c r="L411" s="60">
        <f>VLOOKUP(H411,'Metales Pesados 2025'!H411:AW900,42,FALSE)</f>
        <v>7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39</v>
      </c>
      <c r="K412" s="36">
        <f>VLOOKUP(H412,'Metales Pesados 2025'!H412:AJ901,29,FALSE)</f>
        <v>12</v>
      </c>
      <c r="L412" s="60">
        <f>VLOOKUP(H412,'Metales Pesados 2025'!H412:AW901,42,FALSE)</f>
        <v>39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254</v>
      </c>
      <c r="K437" s="36">
        <f>VLOOKUP(H437,'Metales Pesados 2025'!H437:AJ926,29,FALSE)</f>
        <v>0</v>
      </c>
      <c r="L437" s="60">
        <f>VLOOKUP(H437,'Metales Pesados 2025'!H437:AW926,42,FALSE)</f>
        <v>237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171</v>
      </c>
      <c r="K442" s="36">
        <f>VLOOKUP(H442,'Metales Pesados 2025'!H442:AJ931,29,FALSE)</f>
        <v>13</v>
      </c>
      <c r="L442" s="60">
        <f>VLOOKUP(H442,'Metales Pesados 2025'!H442:AW931,42,FALSE)</f>
        <v>153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201</v>
      </c>
      <c r="K488" s="36">
        <f>VLOOKUP(H488,'Metales Pesados 2025'!H488:AJ977,29,FALSE)</f>
        <v>0</v>
      </c>
      <c r="L488" s="60">
        <f>VLOOKUP(H488,'Metales Pesados 2025'!H488:AW977,42,FALSE)</f>
        <v>185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569</v>
      </c>
      <c r="K489" s="36">
        <f>VLOOKUP(H489,'Metales Pesados 2025'!H489:AJ978,29,FALSE)</f>
        <v>28</v>
      </c>
      <c r="L489" s="60">
        <f>VLOOKUP(H489,'Metales Pesados 2025'!H489:AW978,42,FALSE)</f>
        <v>549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36</v>
      </c>
      <c r="K499" s="36">
        <f>VLOOKUP(H499,'Metales Pesados 2025'!H499:AJ988,29,FALSE)</f>
        <v>0</v>
      </c>
      <c r="L499" s="60">
        <f>VLOOKUP(H499,'Metales Pesados 2025'!H499:AW988,42,FALSE)</f>
        <v>24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34</v>
      </c>
      <c r="K503" s="36">
        <f>VLOOKUP(H503,'Metales Pesados 2025'!H503:AJ992,29,FALSE)</f>
        <v>0</v>
      </c>
      <c r="L503" s="60">
        <f>VLOOKUP(H503,'Metales Pesados 2025'!H503:AW992,42,FALSE)</f>
        <v>31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activeCell="G25" sqref="G25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4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1959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1842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449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7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376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10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54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5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959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34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1907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67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705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12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1442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4387</v>
      </c>
      <c r="D13" s="109">
        <f>SUM(D5:D12)</f>
        <v>59</v>
      </c>
      <c r="G13" s="110" t="s">
        <v>644</v>
      </c>
      <c r="H13" s="109">
        <f>SUM(H5:H12)</f>
        <v>5600</v>
      </c>
      <c r="I13" s="109">
        <f>SUM(I5:I12)</f>
        <v>91</v>
      </c>
      <c r="L13" s="110" t="s">
        <v>644</v>
      </c>
      <c r="M13" s="109">
        <f>SUM(M5:M12)</f>
        <v>1208</v>
      </c>
      <c r="N13" s="109">
        <f>SUM(N5:N12)</f>
        <v>24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B16" sqref="B16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1959</v>
      </c>
      <c r="E8" s="120">
        <f t="shared" si="0"/>
        <v>26.458670988654781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1959</v>
      </c>
      <c r="K8" s="140">
        <f t="shared" si="2"/>
        <v>24.641509433962263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959</v>
      </c>
      <c r="E11" s="120">
        <f>IFERROR(D11/C11,0)*100</f>
        <v>32.05213903743315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34</v>
      </c>
      <c r="H11" s="123">
        <f t="shared" si="1"/>
        <v>11.258278145695364</v>
      </c>
      <c r="I11" s="139">
        <f t="shared" si="3"/>
        <v>3294</v>
      </c>
      <c r="J11" s="139">
        <f t="shared" si="4"/>
        <v>993</v>
      </c>
      <c r="K11" s="140">
        <f t="shared" si="2"/>
        <v>30.145719489981786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4387</v>
      </c>
      <c r="E13" s="129">
        <f t="shared" si="5"/>
        <v>0</v>
      </c>
      <c r="F13" s="130"/>
      <c r="G13" s="130">
        <f>SUM(G5:G12)</f>
        <v>59</v>
      </c>
      <c r="H13" s="131">
        <f t="shared" si="1"/>
        <v>0</v>
      </c>
      <c r="I13" s="143">
        <f t="shared" si="3"/>
        <v>0</v>
      </c>
      <c r="J13" s="143">
        <f t="shared" si="4"/>
        <v>4446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1116</v>
      </c>
      <c r="C2" s="21">
        <f t="shared" ref="C2:M2" si="0">SUM(C4:C14)</f>
        <v>860</v>
      </c>
      <c r="D2" s="21">
        <f t="shared" si="0"/>
        <v>1335</v>
      </c>
      <c r="E2" s="21">
        <f t="shared" si="0"/>
        <v>1826</v>
      </c>
      <c r="F2" s="21">
        <f t="shared" si="0"/>
        <v>2295</v>
      </c>
      <c r="G2" s="21">
        <f t="shared" si="0"/>
        <v>1255</v>
      </c>
      <c r="H2" s="21">
        <f t="shared" si="0"/>
        <v>885</v>
      </c>
      <c r="I2" s="21">
        <f t="shared" si="0"/>
        <v>197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301</v>
      </c>
      <c r="E4" s="28">
        <f>SUMIFS('Metales Pesados 2025'!N$7:N$485,'Metales Pesados 2025'!$E$7:$E$485,Grafico!$A4)</f>
        <v>1011</v>
      </c>
      <c r="F4" s="28">
        <f>SUMIFS('Metales Pesados 2025'!O$7:O$485,'Metales Pesados 2025'!$E$7:$E$485,Grafico!$A4)</f>
        <v>407</v>
      </c>
      <c r="G4" s="28">
        <f>SUMIFS('Metales Pesados 2025'!P$7:P$485,'Metales Pesados 2025'!$E$7:$E$485,Grafico!$A4)</f>
        <v>368</v>
      </c>
      <c r="H4" s="28">
        <f>SUMIFS('Metales Pesados 2025'!Q$7:Q$485,'Metales Pesados 2025'!$E$7:$E$485,Grafico!$A4)</f>
        <v>497</v>
      </c>
      <c r="I4" s="28">
        <f>SUMIFS('Metales Pesados 2025'!R$7:R$485,'Metales Pesados 2025'!$E$7:$E$485,Grafico!$A4)</f>
        <v>95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909</v>
      </c>
      <c r="G5" s="26">
        <f>SUMIFS('Metales Pesados 2025'!P$7:P$485,'Metales Pesados 2025'!$E$7:$E$485,Grafico!$A5)</f>
        <v>327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233</v>
      </c>
      <c r="H7" s="26">
        <f>SUMIFS('Metales Pesados 2025'!Q$7:Q$485,'Metales Pesados 2025'!$E$7:$E$485,Grafico!$A7)</f>
        <v>39</v>
      </c>
      <c r="I7" s="26">
        <f>SUMIFS('Metales Pesados 2025'!R$7:R$485,'Metales Pesados 2025'!$E$7:$E$485,Grafico!$A7)</f>
        <v>2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106</v>
      </c>
      <c r="H8" s="26">
        <f>SUMIFS('Metales Pesados 2025'!Q$7:Q$485,'Metales Pesados 2025'!$E$7:$E$485,Grafico!$A8)</f>
        <v>135</v>
      </c>
      <c r="I8" s="26">
        <f>SUMIFS('Metales Pesados 2025'!R$7:R$485,'Metales Pesados 2025'!$E$7:$E$485,Grafico!$A8)</f>
        <v>19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73</v>
      </c>
      <c r="H9" s="26">
        <f>SUMIFS('Metales Pesados 2025'!Q$7:Q$485,'Metales Pesados 2025'!$E$7:$E$485,Grafico!$A9)</f>
        <v>6</v>
      </c>
      <c r="I9" s="26">
        <f>SUMIFS('Metales Pesados 2025'!R$7:R$485,'Metales Pesados 2025'!$E$7:$E$485,Grafico!$A9)</f>
        <v>2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4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423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756</v>
      </c>
      <c r="C14" s="26">
        <f>SUMIFS('Metales Pesados 2025'!L$7:L$485,'Metales Pesados 2025'!$E$7:$E$485,Grafico!$A14)</f>
        <v>499</v>
      </c>
      <c r="D14" s="26">
        <f>SUMIFS('Metales Pesados 2025'!M$7:M$485,'Metales Pesados 2025'!$E$7:$E$485,Grafico!$A14)</f>
        <v>354</v>
      </c>
      <c r="E14" s="26">
        <f>SUMIFS('Metales Pesados 2025'!N$7:N$485,'Metales Pesados 2025'!$E$7:$E$485,Grafico!$A14)</f>
        <v>130</v>
      </c>
      <c r="F14" s="26">
        <f>SUMIFS('Metales Pesados 2025'!O$7:O$485,'Metales Pesados 2025'!$E$7:$E$485,Grafico!$A14)</f>
        <v>120</v>
      </c>
      <c r="G14" s="26">
        <f>SUMIFS('Metales Pesados 2025'!P$7:P$485,'Metales Pesados 2025'!$E$7:$E$485,Grafico!$A14)</f>
        <v>144</v>
      </c>
      <c r="H14" s="26">
        <f>SUMIFS('Metales Pesados 2025'!Q$7:Q$485,'Metales Pesados 2025'!$E$7:$E$485,Grafico!$A14)</f>
        <v>208</v>
      </c>
      <c r="I14" s="26">
        <f>SUMIFS('Metales Pesados 2025'!R$7:R$485,'Metales Pesados 2025'!$E$7:$E$485,Grafico!$A14)</f>
        <v>79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2025-08-27T14:40:49Z</dcterms:modified>
</cp:coreProperties>
</file>